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315" windowHeight="6975"/>
  </bookViews>
  <sheets>
    <sheet name="GENERAL" sheetId="6" r:id="rId1"/>
  </sheets>
  <definedNames>
    <definedName name="_xlnm._FilterDatabase" localSheetId="0" hidden="1">GENERAL!$K$24:$S$29</definedName>
    <definedName name="_xlnm.Criteria" localSheetId="0">GENERAL!$K$24:$S$29</definedName>
  </definedNames>
  <calcPr calcId="125725"/>
</workbook>
</file>

<file path=xl/calcChain.xml><?xml version="1.0" encoding="utf-8"?>
<calcChain xmlns="http://schemas.openxmlformats.org/spreadsheetml/2006/main">
  <c r="AR43" i="6"/>
  <c r="AQ43"/>
  <c r="AP43"/>
  <c r="AO43"/>
  <c r="AN43"/>
  <c r="AM43"/>
  <c r="AS41"/>
  <c r="AL41"/>
  <c r="AS40"/>
  <c r="AL40"/>
  <c r="AS39"/>
  <c r="AL39"/>
  <c r="AS38"/>
  <c r="AL38"/>
  <c r="AS37"/>
  <c r="AL37"/>
  <c r="AS36"/>
  <c r="AL36"/>
  <c r="AS35"/>
  <c r="AL35"/>
  <c r="AS34"/>
  <c r="AL34"/>
  <c r="AS33"/>
  <c r="AL33"/>
  <c r="AS32"/>
  <c r="AL32"/>
  <c r="AS31"/>
  <c r="AL31"/>
  <c r="AS30"/>
  <c r="AL30"/>
  <c r="AS29"/>
  <c r="AL29"/>
  <c r="AS28"/>
  <c r="AL28"/>
  <c r="AS27"/>
  <c r="AL27"/>
  <c r="AS26"/>
  <c r="AL26"/>
  <c r="AS25"/>
  <c r="AL25"/>
  <c r="AS24"/>
  <c r="AS43" s="1"/>
  <c r="AL24"/>
  <c r="AL43" s="1"/>
  <c r="AN3"/>
  <c r="R49" l="1"/>
  <c r="Q49"/>
  <c r="P49"/>
  <c r="O49"/>
  <c r="N49"/>
  <c r="M49"/>
  <c r="S47"/>
  <c r="L47"/>
  <c r="S46"/>
  <c r="L46"/>
  <c r="S45"/>
  <c r="L45"/>
  <c r="S43"/>
  <c r="L43"/>
  <c r="AD43"/>
  <c r="AC43"/>
  <c r="AB43"/>
  <c r="AA43"/>
  <c r="Z43"/>
  <c r="Y43"/>
  <c r="S44"/>
  <c r="L44"/>
  <c r="S42"/>
  <c r="L42"/>
  <c r="S38"/>
  <c r="L38"/>
  <c r="S37"/>
  <c r="L37"/>
  <c r="S33"/>
  <c r="L33"/>
  <c r="S34"/>
  <c r="L34"/>
  <c r="S35"/>
  <c r="L35"/>
  <c r="S36"/>
  <c r="L36"/>
  <c r="S27"/>
  <c r="L27"/>
  <c r="S28"/>
  <c r="L28"/>
  <c r="S25"/>
  <c r="L25"/>
  <c r="S26"/>
  <c r="L26"/>
  <c r="S29"/>
  <c r="L29"/>
  <c r="S24"/>
  <c r="L24"/>
  <c r="Z3"/>
  <c r="AL3" s="1"/>
  <c r="L3"/>
  <c r="X3" s="1"/>
  <c r="X43" l="1"/>
  <c r="AE43"/>
  <c r="S49"/>
  <c r="L49"/>
</calcChain>
</file>

<file path=xl/sharedStrings.xml><?xml version="1.0" encoding="utf-8"?>
<sst xmlns="http://schemas.openxmlformats.org/spreadsheetml/2006/main" count="166" uniqueCount="63">
  <si>
    <t>Pos</t>
  </si>
  <si>
    <t>Equipo</t>
  </si>
  <si>
    <t>Pts</t>
  </si>
  <si>
    <t>JJ</t>
  </si>
  <si>
    <t>JG</t>
  </si>
  <si>
    <t>JE</t>
  </si>
  <si>
    <t>JP</t>
  </si>
  <si>
    <t>GF</t>
  </si>
  <si>
    <t>GC</t>
  </si>
  <si>
    <t>DG</t>
  </si>
  <si>
    <t>GRUPO 1</t>
  </si>
  <si>
    <t>GRUPO 2</t>
  </si>
  <si>
    <t>GRUPO 3</t>
  </si>
  <si>
    <t>TIGRES</t>
  </si>
  <si>
    <t>MONTERREY</t>
  </si>
  <si>
    <t>SANTOS</t>
  </si>
  <si>
    <t>CHIVAS</t>
  </si>
  <si>
    <t>ESTUDIANTES</t>
  </si>
  <si>
    <t>NECAXA</t>
  </si>
  <si>
    <t>TOLUCA</t>
  </si>
  <si>
    <t>LOCAL</t>
  </si>
  <si>
    <t>EQUIPO</t>
  </si>
  <si>
    <t>VISITA</t>
  </si>
  <si>
    <t xml:space="preserve"> -</t>
  </si>
  <si>
    <t>ATLAS</t>
  </si>
  <si>
    <t>JAGUARES</t>
  </si>
  <si>
    <t>QUERETARO</t>
  </si>
  <si>
    <t>PACHUCA</t>
  </si>
  <si>
    <t>ATLANTE</t>
  </si>
  <si>
    <t>MORELIA</t>
  </si>
  <si>
    <t>PUMAS</t>
  </si>
  <si>
    <t>AMERICA</t>
  </si>
  <si>
    <t>CRUZ AZUL</t>
  </si>
  <si>
    <t>PUEBLA</t>
  </si>
  <si>
    <t>SAN LUIS</t>
  </si>
  <si>
    <t>JORNADA</t>
  </si>
  <si>
    <t>San Luis</t>
  </si>
  <si>
    <t>Estudiantes</t>
  </si>
  <si>
    <t>Monterrey</t>
  </si>
  <si>
    <t>Cruz Azul</t>
  </si>
  <si>
    <t>Santos</t>
  </si>
  <si>
    <t>Chivas</t>
  </si>
  <si>
    <t>Puebla</t>
  </si>
  <si>
    <t>Toluca</t>
  </si>
  <si>
    <t>América</t>
  </si>
  <si>
    <t>Atlante</t>
  </si>
  <si>
    <t>Pumas</t>
  </si>
  <si>
    <t>Tigres</t>
  </si>
  <si>
    <t>Atlas</t>
  </si>
  <si>
    <t>Querétaro</t>
  </si>
  <si>
    <t>Pachuca</t>
  </si>
  <si>
    <t>Jaguares</t>
  </si>
  <si>
    <t>Necaxa</t>
  </si>
  <si>
    <t>Morelia</t>
  </si>
  <si>
    <t>Gral</t>
  </si>
  <si>
    <t>1.-Poner ligas para que solo se capturen los resultados y se actualice la tabla general</t>
  </si>
  <si>
    <t>2.-Poner un botón para ordenar cada tabla</t>
  </si>
  <si>
    <t>3.-Poner una lista desplegable para cada equipo</t>
  </si>
  <si>
    <t>4.-Poner ligas a cada equipo con estadisticas web actualizadas</t>
  </si>
  <si>
    <t xml:space="preserve">Estadísticas: </t>
  </si>
  <si>
    <t>Tabla General</t>
  </si>
  <si>
    <t>Tabla de Grupos</t>
  </si>
  <si>
    <t>5.-Poner liga a estadisticas tabla general y tabla grupos via web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</si>
</sst>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1"/>
      <color theme="1"/>
      <name val="Agency FB"/>
      <family val="2"/>
    </font>
    <font>
      <u/>
      <sz val="9.9"/>
      <color theme="10"/>
      <name val="Agency FB"/>
      <family val="2"/>
    </font>
    <font>
      <sz val="11"/>
      <color rgb="FFFF0000"/>
      <name val="Agency FB"/>
      <family val="2"/>
    </font>
    <font>
      <sz val="9"/>
      <color theme="1"/>
      <name val="Agency FB"/>
      <family val="2"/>
    </font>
    <font>
      <sz val="9"/>
      <color rgb="FFFB422E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4" borderId="0" xfId="1" applyFont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32"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6</xdr:col>
      <xdr:colOff>96308</xdr:colOff>
      <xdr:row>47</xdr:row>
      <xdr:rowOff>16933</xdr:rowOff>
    </xdr:to>
    <xdr:pic>
      <xdr:nvPicPr>
        <xdr:cNvPr id="23" name="22 Imagen" descr="HorariosJornada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3" y="2455333"/>
          <a:ext cx="2181225" cy="28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cord.com.mx/estadisticas/equipo/san_luis" TargetMode="External"/><Relationship Id="rId13" Type="http://schemas.openxmlformats.org/officeDocument/2006/relationships/hyperlink" Target="http://www.record.com.mx/estadisticas/equipo/pumas" TargetMode="External"/><Relationship Id="rId18" Type="http://schemas.openxmlformats.org/officeDocument/2006/relationships/hyperlink" Target="http://www.record.com.mx/estadisticas/equipo/queretaro" TargetMode="External"/><Relationship Id="rId26" Type="http://schemas.openxmlformats.org/officeDocument/2006/relationships/hyperlink" Target="http://www.record.com.mx/estadisticas/equipo/monterrey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record.com.mx/estadisticas/equipo/santos" TargetMode="External"/><Relationship Id="rId21" Type="http://schemas.openxmlformats.org/officeDocument/2006/relationships/hyperlink" Target="http://www.record.com.mx/estadisticas/equipo/santos" TargetMode="External"/><Relationship Id="rId34" Type="http://schemas.openxmlformats.org/officeDocument/2006/relationships/hyperlink" Target="http://www.record.com.mx/estadisticas/equipo/atlas" TargetMode="External"/><Relationship Id="rId7" Type="http://schemas.openxmlformats.org/officeDocument/2006/relationships/hyperlink" Target="http://www.record.com.mx/estadisticas/equipo/toluca" TargetMode="External"/><Relationship Id="rId12" Type="http://schemas.openxmlformats.org/officeDocument/2006/relationships/hyperlink" Target="http://www.record.com.mx/estadisticas/equipo/pachuca" TargetMode="External"/><Relationship Id="rId17" Type="http://schemas.openxmlformats.org/officeDocument/2006/relationships/hyperlink" Target="http://www.record.com.mx/estadisticas/equipo/jaguares" TargetMode="External"/><Relationship Id="rId25" Type="http://schemas.openxmlformats.org/officeDocument/2006/relationships/hyperlink" Target="http://www.record.com.mx/estadisticas/equipo/necaxa" TargetMode="External"/><Relationship Id="rId33" Type="http://schemas.openxmlformats.org/officeDocument/2006/relationships/hyperlink" Target="http://www.record.com.mx/estadisticas/equipo/chivas" TargetMode="External"/><Relationship Id="rId38" Type="http://schemas.openxmlformats.org/officeDocument/2006/relationships/hyperlink" Target="http://www.record.com.mx/estadisticas/equipo/pumas" TargetMode="External"/><Relationship Id="rId2" Type="http://schemas.openxmlformats.org/officeDocument/2006/relationships/hyperlink" Target="http://www.record.com.mx/estadisticas/equipo/monterrey" TargetMode="External"/><Relationship Id="rId16" Type="http://schemas.openxmlformats.org/officeDocument/2006/relationships/hyperlink" Target="http://www.record.com.mx/estadisticas/equipo/puebla" TargetMode="External"/><Relationship Id="rId20" Type="http://schemas.openxmlformats.org/officeDocument/2006/relationships/hyperlink" Target="http://www.record.com.mx/estadisticas/grupos" TargetMode="External"/><Relationship Id="rId29" Type="http://schemas.openxmlformats.org/officeDocument/2006/relationships/hyperlink" Target="http://www.record.com.mx/estadisticas/equipo/queretaro" TargetMode="External"/><Relationship Id="rId1" Type="http://schemas.openxmlformats.org/officeDocument/2006/relationships/hyperlink" Target="http://www.record.com.mx/estadisticas/equipo/tigres" TargetMode="External"/><Relationship Id="rId6" Type="http://schemas.openxmlformats.org/officeDocument/2006/relationships/hyperlink" Target="http://www.record.com.mx/estadisticas/equipo/necaxa" TargetMode="External"/><Relationship Id="rId11" Type="http://schemas.openxmlformats.org/officeDocument/2006/relationships/hyperlink" Target="http://www.record.com.mx/estadisticas/equipo/atlante" TargetMode="External"/><Relationship Id="rId24" Type="http://schemas.openxmlformats.org/officeDocument/2006/relationships/hyperlink" Target="http://www.record.com.mx/estadisticas/equipo/toluca" TargetMode="External"/><Relationship Id="rId32" Type="http://schemas.openxmlformats.org/officeDocument/2006/relationships/hyperlink" Target="http://www.record.com.mx/estadisticas/equipo/atlante" TargetMode="External"/><Relationship Id="rId37" Type="http://schemas.openxmlformats.org/officeDocument/2006/relationships/hyperlink" Target="http://www.record.com.mx/estadisticas/equipo/tigres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.record.com.mx/estadisticas/equipo/estudiantes" TargetMode="External"/><Relationship Id="rId15" Type="http://schemas.openxmlformats.org/officeDocument/2006/relationships/hyperlink" Target="http://www.record.com.mx/estadisticas/equipo/morelia" TargetMode="External"/><Relationship Id="rId23" Type="http://schemas.openxmlformats.org/officeDocument/2006/relationships/hyperlink" Target="http://www.record.com.mx/estadisticas/equipo/cruz_azul" TargetMode="External"/><Relationship Id="rId28" Type="http://schemas.openxmlformats.org/officeDocument/2006/relationships/hyperlink" Target="http://www.record.com.mx/estadisticas/equipo/estudiantes" TargetMode="External"/><Relationship Id="rId36" Type="http://schemas.openxmlformats.org/officeDocument/2006/relationships/hyperlink" Target="http://www.record.com.mx/estadisticas/equipo/pachuca" TargetMode="External"/><Relationship Id="rId10" Type="http://schemas.openxmlformats.org/officeDocument/2006/relationships/hyperlink" Target="http://www.record.com.mx/estadisticas/equipo/america" TargetMode="External"/><Relationship Id="rId19" Type="http://schemas.openxmlformats.org/officeDocument/2006/relationships/hyperlink" Target="http://www.record.com.mx/estadisticas" TargetMode="External"/><Relationship Id="rId31" Type="http://schemas.openxmlformats.org/officeDocument/2006/relationships/hyperlink" Target="http://www.record.com.mx/estadisticas/equipo/san_luis" TargetMode="External"/><Relationship Id="rId4" Type="http://schemas.openxmlformats.org/officeDocument/2006/relationships/hyperlink" Target="http://www.record.com.mx/estadisticas/equipo/chivas" TargetMode="External"/><Relationship Id="rId9" Type="http://schemas.openxmlformats.org/officeDocument/2006/relationships/hyperlink" Target="http://www.record.com.mx/estadisticas/equipo/atlas" TargetMode="External"/><Relationship Id="rId14" Type="http://schemas.openxmlformats.org/officeDocument/2006/relationships/hyperlink" Target="http://www.record.com.mx/estadisticas/equipo/cruz_azul" TargetMode="External"/><Relationship Id="rId22" Type="http://schemas.openxmlformats.org/officeDocument/2006/relationships/hyperlink" Target="http://www.record.com.mx/estadisticas/equipo/america" TargetMode="External"/><Relationship Id="rId27" Type="http://schemas.openxmlformats.org/officeDocument/2006/relationships/hyperlink" Target="http://www.record.com.mx/estadisticas/equipo/jaguares" TargetMode="External"/><Relationship Id="rId30" Type="http://schemas.openxmlformats.org/officeDocument/2006/relationships/hyperlink" Target="http://www.record.com.mx/estadisticas/equipo/puebla" TargetMode="External"/><Relationship Id="rId35" Type="http://schemas.openxmlformats.org/officeDocument/2006/relationships/hyperlink" Target="http://www.record.com.mx/estadisticas/equipo/morel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S50"/>
  <sheetViews>
    <sheetView tabSelected="1" topLeftCell="A3" zoomScale="90" zoomScaleNormal="90" workbookViewId="0">
      <selection activeCell="B33" sqref="B33"/>
    </sheetView>
  </sheetViews>
  <sheetFormatPr baseColWidth="10" defaultColWidth="5.5703125" defaultRowHeight="14.25"/>
  <cols>
    <col min="1" max="1" width="3" style="1" customWidth="1"/>
    <col min="2" max="2" width="8.7109375" style="1" customWidth="1"/>
    <col min="3" max="3" width="5.5703125" style="2"/>
    <col min="4" max="4" width="2.42578125" style="1" customWidth="1"/>
    <col min="5" max="5" width="5.5703125" style="2"/>
    <col min="6" max="6" width="9" style="2" customWidth="1"/>
    <col min="7" max="7" width="3.28515625" style="1" customWidth="1"/>
    <col min="8" max="9" width="5.5703125" style="1"/>
    <col min="10" max="10" width="1.85546875" style="1" customWidth="1"/>
    <col min="11" max="11" width="10.28515625" style="1" customWidth="1"/>
    <col min="12" max="21" width="5.5703125" style="1"/>
    <col min="22" max="22" width="1.28515625" style="1" customWidth="1"/>
    <col min="23" max="23" width="12.28515625" style="1" customWidth="1"/>
    <col min="24" max="24" width="5.7109375" style="1" customWidth="1"/>
    <col min="25" max="33" width="5.5703125" style="1"/>
    <col min="34" max="35" width="0" style="1" hidden="1" customWidth="1"/>
    <col min="36" max="36" width="1.28515625" style="1" hidden="1" customWidth="1"/>
    <col min="37" max="37" width="12.28515625" style="1" hidden="1" customWidth="1"/>
    <col min="38" max="38" width="5.7109375" style="1" hidden="1" customWidth="1"/>
    <col min="39" max="48" width="0" style="1" hidden="1" customWidth="1"/>
    <col min="49" max="16384" width="5.5703125" style="1"/>
  </cols>
  <sheetData>
    <row r="1" spans="2:40">
      <c r="K1" s="1" t="s">
        <v>59</v>
      </c>
      <c r="M1" s="13" t="s">
        <v>60</v>
      </c>
      <c r="N1" s="13"/>
      <c r="P1" s="13" t="s">
        <v>61</v>
      </c>
      <c r="Q1" s="13"/>
      <c r="R1" s="13"/>
    </row>
    <row r="2" spans="2:40">
      <c r="C2" s="1" t="s">
        <v>35</v>
      </c>
      <c r="F2" s="9">
        <v>10</v>
      </c>
    </row>
    <row r="3" spans="2:40">
      <c r="B3" s="10" t="s">
        <v>21</v>
      </c>
      <c r="C3" s="10" t="s">
        <v>20</v>
      </c>
      <c r="D3" s="11"/>
      <c r="E3" s="10" t="s">
        <v>22</v>
      </c>
      <c r="F3" s="10" t="s">
        <v>21</v>
      </c>
      <c r="H3" s="1" t="s">
        <v>10</v>
      </c>
      <c r="L3" s="1" t="str">
        <f>+C2</f>
        <v>JORNADA</v>
      </c>
      <c r="N3" s="1">
        <v>10</v>
      </c>
      <c r="X3" s="1" t="str">
        <f>+L3</f>
        <v>JORNADA</v>
      </c>
      <c r="Z3" s="1">
        <f>+N3</f>
        <v>10</v>
      </c>
      <c r="AL3" s="1">
        <f>+Z3</f>
        <v>10</v>
      </c>
      <c r="AN3" s="1">
        <f>+AB3</f>
        <v>0</v>
      </c>
    </row>
    <row r="4" spans="2:40" hidden="1">
      <c r="C4" s="1"/>
      <c r="E4" s="1"/>
      <c r="F4" s="1"/>
    </row>
    <row r="5" spans="2:40" hidden="1">
      <c r="B5" s="5" t="s">
        <v>44</v>
      </c>
      <c r="C5" s="10"/>
      <c r="D5" s="11"/>
      <c r="E5" s="10"/>
      <c r="F5" s="5" t="s">
        <v>44</v>
      </c>
    </row>
    <row r="6" spans="2:40" hidden="1">
      <c r="B6" s="5" t="s">
        <v>45</v>
      </c>
      <c r="C6" s="10"/>
      <c r="D6" s="11"/>
      <c r="E6" s="10"/>
      <c r="F6" s="5" t="s">
        <v>45</v>
      </c>
    </row>
    <row r="7" spans="2:40" hidden="1">
      <c r="B7" s="5" t="s">
        <v>48</v>
      </c>
      <c r="C7" s="10"/>
      <c r="D7" s="11"/>
      <c r="E7" s="10"/>
      <c r="F7" s="5" t="s">
        <v>48</v>
      </c>
    </row>
    <row r="8" spans="2:40" hidden="1">
      <c r="B8" s="5" t="s">
        <v>41</v>
      </c>
      <c r="C8" s="10"/>
      <c r="D8" s="11"/>
      <c r="E8" s="10"/>
      <c r="F8" s="5" t="s">
        <v>41</v>
      </c>
    </row>
    <row r="9" spans="2:40" hidden="1">
      <c r="B9" s="5" t="s">
        <v>39</v>
      </c>
      <c r="C9" s="10"/>
      <c r="D9" s="11"/>
      <c r="E9" s="10"/>
      <c r="F9" s="5" t="s">
        <v>39</v>
      </c>
    </row>
    <row r="10" spans="2:40" hidden="1">
      <c r="B10" s="5" t="s">
        <v>37</v>
      </c>
      <c r="C10" s="10"/>
      <c r="D10" s="11"/>
      <c r="E10" s="10"/>
      <c r="F10" s="5" t="s">
        <v>37</v>
      </c>
    </row>
    <row r="11" spans="2:40" hidden="1">
      <c r="B11" s="5" t="s">
        <v>51</v>
      </c>
      <c r="C11" s="10"/>
      <c r="D11" s="11"/>
      <c r="E11" s="10"/>
      <c r="F11" s="5" t="s">
        <v>51</v>
      </c>
    </row>
    <row r="12" spans="2:40" hidden="1">
      <c r="B12" s="5" t="s">
        <v>38</v>
      </c>
      <c r="C12" s="10"/>
      <c r="D12" s="11"/>
      <c r="E12" s="10"/>
      <c r="F12" s="5" t="s">
        <v>38</v>
      </c>
    </row>
    <row r="13" spans="2:40" hidden="1">
      <c r="B13" s="5" t="s">
        <v>53</v>
      </c>
      <c r="C13" s="10"/>
      <c r="D13" s="11"/>
      <c r="E13" s="10"/>
      <c r="F13" s="5" t="s">
        <v>53</v>
      </c>
    </row>
    <row r="14" spans="2:40" hidden="1">
      <c r="B14" s="5" t="s">
        <v>52</v>
      </c>
      <c r="C14" s="10"/>
      <c r="D14" s="11"/>
      <c r="E14" s="10"/>
      <c r="F14" s="5" t="s">
        <v>52</v>
      </c>
    </row>
    <row r="15" spans="2:40" hidden="1">
      <c r="B15" s="5" t="s">
        <v>50</v>
      </c>
      <c r="C15" s="10"/>
      <c r="D15" s="11"/>
      <c r="E15" s="10"/>
      <c r="F15" s="5" t="s">
        <v>50</v>
      </c>
    </row>
    <row r="16" spans="2:40" hidden="1">
      <c r="B16" s="5" t="s">
        <v>42</v>
      </c>
      <c r="C16" s="10"/>
      <c r="D16" s="11"/>
      <c r="E16" s="10"/>
      <c r="F16" s="5" t="s">
        <v>42</v>
      </c>
    </row>
    <row r="17" spans="2:45" hidden="1">
      <c r="B17" s="5" t="s">
        <v>46</v>
      </c>
      <c r="C17" s="10"/>
      <c r="D17" s="11"/>
      <c r="E17" s="10"/>
      <c r="F17" s="5" t="s">
        <v>46</v>
      </c>
    </row>
    <row r="18" spans="2:45" hidden="1">
      <c r="B18" s="5" t="s">
        <v>49</v>
      </c>
      <c r="C18" s="10"/>
      <c r="D18" s="11"/>
      <c r="E18" s="10"/>
      <c r="F18" s="5" t="s">
        <v>49</v>
      </c>
    </row>
    <row r="19" spans="2:45" hidden="1">
      <c r="B19" s="5" t="s">
        <v>36</v>
      </c>
      <c r="C19" s="10"/>
      <c r="D19" s="11"/>
      <c r="E19" s="10"/>
      <c r="F19" s="5" t="s">
        <v>36</v>
      </c>
    </row>
    <row r="20" spans="2:45" hidden="1">
      <c r="B20" s="5" t="s">
        <v>40</v>
      </c>
      <c r="C20" s="10"/>
      <c r="D20" s="11"/>
      <c r="E20" s="10"/>
      <c r="F20" s="5" t="s">
        <v>40</v>
      </c>
    </row>
    <row r="21" spans="2:45" hidden="1">
      <c r="B21" s="5" t="s">
        <v>47</v>
      </c>
      <c r="C21" s="10"/>
      <c r="D21" s="11"/>
      <c r="E21" s="10"/>
      <c r="F21" s="5" t="s">
        <v>47</v>
      </c>
    </row>
    <row r="22" spans="2:45" hidden="1">
      <c r="B22" s="5" t="s">
        <v>43</v>
      </c>
      <c r="C22" s="10"/>
      <c r="D22" s="11"/>
      <c r="E22" s="10"/>
      <c r="F22" s="5" t="s">
        <v>43</v>
      </c>
    </row>
    <row r="23" spans="2:45" ht="15" thickBot="1">
      <c r="B23" s="5" t="s">
        <v>52</v>
      </c>
      <c r="C23" s="6">
        <v>0</v>
      </c>
      <c r="D23" s="5" t="s">
        <v>23</v>
      </c>
      <c r="E23" s="6">
        <v>1</v>
      </c>
      <c r="F23" s="5" t="s">
        <v>38</v>
      </c>
      <c r="H23" s="12" t="s">
        <v>0</v>
      </c>
      <c r="I23" s="12" t="s">
        <v>54</v>
      </c>
      <c r="J23" s="12"/>
      <c r="K23" s="12" t="s">
        <v>1</v>
      </c>
      <c r="L23" s="12" t="s">
        <v>2</v>
      </c>
      <c r="M23" s="12" t="s">
        <v>3</v>
      </c>
      <c r="N23" s="12" t="s">
        <v>4</v>
      </c>
      <c r="O23" s="12" t="s">
        <v>5</v>
      </c>
      <c r="P23" s="12" t="s">
        <v>6</v>
      </c>
      <c r="Q23" s="12" t="s">
        <v>7</v>
      </c>
      <c r="R23" s="12" t="s">
        <v>8</v>
      </c>
      <c r="S23" s="12" t="s">
        <v>9</v>
      </c>
      <c r="U23" s="12" t="s">
        <v>0</v>
      </c>
      <c r="V23" s="12"/>
      <c r="W23" s="12" t="s">
        <v>1</v>
      </c>
      <c r="X23" s="12" t="s">
        <v>2</v>
      </c>
      <c r="Y23" s="12" t="s">
        <v>3</v>
      </c>
      <c r="Z23" s="12" t="s">
        <v>4</v>
      </c>
      <c r="AA23" s="12" t="s">
        <v>5</v>
      </c>
      <c r="AB23" s="12" t="s">
        <v>6</v>
      </c>
      <c r="AC23" s="12" t="s">
        <v>7</v>
      </c>
      <c r="AD23" s="12" t="s">
        <v>8</v>
      </c>
      <c r="AE23" s="12" t="s">
        <v>9</v>
      </c>
      <c r="AI23" s="12" t="s">
        <v>0</v>
      </c>
      <c r="AJ23" s="12"/>
      <c r="AK23" s="12" t="s">
        <v>1</v>
      </c>
      <c r="AL23" s="12" t="s">
        <v>2</v>
      </c>
      <c r="AM23" s="12" t="s">
        <v>3</v>
      </c>
      <c r="AN23" s="12" t="s">
        <v>4</v>
      </c>
      <c r="AO23" s="12" t="s">
        <v>5</v>
      </c>
      <c r="AP23" s="12" t="s">
        <v>6</v>
      </c>
      <c r="AQ23" s="12" t="s">
        <v>7</v>
      </c>
      <c r="AR23" s="12" t="s">
        <v>8</v>
      </c>
      <c r="AS23" s="12" t="s">
        <v>9</v>
      </c>
    </row>
    <row r="24" spans="2:45" ht="15.75" thickTop="1" thickBot="1">
      <c r="B24" s="5" t="s">
        <v>51</v>
      </c>
      <c r="C24" s="6">
        <v>0</v>
      </c>
      <c r="D24" s="5" t="s">
        <v>23</v>
      </c>
      <c r="E24" s="6">
        <v>2</v>
      </c>
      <c r="F24" s="5" t="s">
        <v>37</v>
      </c>
      <c r="H24" s="7">
        <v>1</v>
      </c>
      <c r="I24" s="7">
        <v>2</v>
      </c>
      <c r="J24" s="3"/>
      <c r="K24" s="4" t="s">
        <v>13</v>
      </c>
      <c r="L24" s="3">
        <f t="shared" ref="L24:L29" si="0">(N24*3)+(O24*1)</f>
        <v>19</v>
      </c>
      <c r="M24" s="3">
        <v>10</v>
      </c>
      <c r="N24" s="3">
        <v>5</v>
      </c>
      <c r="O24" s="3">
        <v>4</v>
      </c>
      <c r="P24" s="3">
        <v>1</v>
      </c>
      <c r="Q24" s="3">
        <v>13</v>
      </c>
      <c r="R24" s="3">
        <v>5</v>
      </c>
      <c r="S24" s="3">
        <f t="shared" ref="S24:S29" si="1">+Q24-R24</f>
        <v>8</v>
      </c>
      <c r="U24" s="3">
        <v>1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I24" s="3">
        <v>1</v>
      </c>
      <c r="AJ24" s="3"/>
      <c r="AK24" s="4" t="s">
        <v>13</v>
      </c>
      <c r="AL24" s="3">
        <f t="shared" ref="AL24:AL41" si="2">(AN24*3)+(AO24*1)</f>
        <v>19</v>
      </c>
      <c r="AM24" s="3">
        <v>10</v>
      </c>
      <c r="AN24" s="3">
        <v>5</v>
      </c>
      <c r="AO24" s="3">
        <v>4</v>
      </c>
      <c r="AP24" s="3">
        <v>1</v>
      </c>
      <c r="AQ24" s="3">
        <v>13</v>
      </c>
      <c r="AR24" s="3">
        <v>5</v>
      </c>
      <c r="AS24" s="3">
        <f t="shared" ref="AS24:AS41" si="3">+AQ24-AR24</f>
        <v>8</v>
      </c>
    </row>
    <row r="25" spans="2:45" ht="15" thickBot="1">
      <c r="B25" s="5" t="s">
        <v>49</v>
      </c>
      <c r="C25" s="6">
        <v>2</v>
      </c>
      <c r="D25" s="5" t="s">
        <v>23</v>
      </c>
      <c r="E25" s="6">
        <v>1</v>
      </c>
      <c r="F25" s="5" t="s">
        <v>42</v>
      </c>
      <c r="H25" s="7">
        <v>2</v>
      </c>
      <c r="I25" s="7">
        <v>8</v>
      </c>
      <c r="J25" s="3"/>
      <c r="K25" s="4" t="s">
        <v>14</v>
      </c>
      <c r="L25" s="3">
        <f t="shared" si="0"/>
        <v>16</v>
      </c>
      <c r="M25" s="3">
        <v>10</v>
      </c>
      <c r="N25" s="3">
        <v>5</v>
      </c>
      <c r="O25" s="3">
        <v>1</v>
      </c>
      <c r="P25" s="3">
        <v>4</v>
      </c>
      <c r="Q25" s="3">
        <v>14</v>
      </c>
      <c r="R25" s="3">
        <v>10</v>
      </c>
      <c r="S25" s="3">
        <f t="shared" si="1"/>
        <v>4</v>
      </c>
      <c r="U25" s="3">
        <v>2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I25" s="3">
        <v>2</v>
      </c>
      <c r="AJ25" s="3"/>
      <c r="AK25" s="4" t="s">
        <v>30</v>
      </c>
      <c r="AL25" s="3">
        <f t="shared" si="2"/>
        <v>21</v>
      </c>
      <c r="AM25" s="3">
        <v>9</v>
      </c>
      <c r="AN25" s="3">
        <v>6</v>
      </c>
      <c r="AO25" s="3">
        <v>3</v>
      </c>
      <c r="AP25" s="3">
        <v>0</v>
      </c>
      <c r="AQ25" s="3">
        <v>19</v>
      </c>
      <c r="AR25" s="3">
        <v>8</v>
      </c>
      <c r="AS25" s="3">
        <f t="shared" si="3"/>
        <v>11</v>
      </c>
    </row>
    <row r="26" spans="2:45" ht="15" thickBot="1">
      <c r="B26" s="5" t="s">
        <v>47</v>
      </c>
      <c r="C26" s="6">
        <v>1</v>
      </c>
      <c r="D26" s="5" t="s">
        <v>23</v>
      </c>
      <c r="E26" s="6">
        <v>1</v>
      </c>
      <c r="F26" s="5" t="s">
        <v>36</v>
      </c>
      <c r="H26" s="3">
        <v>3</v>
      </c>
      <c r="I26" s="3">
        <v>9</v>
      </c>
      <c r="J26" s="3"/>
      <c r="K26" s="4" t="s">
        <v>16</v>
      </c>
      <c r="L26" s="3">
        <f t="shared" si="0"/>
        <v>12</v>
      </c>
      <c r="M26" s="3">
        <v>10</v>
      </c>
      <c r="N26" s="3">
        <v>2</v>
      </c>
      <c r="O26" s="3">
        <v>6</v>
      </c>
      <c r="P26" s="3">
        <v>2</v>
      </c>
      <c r="Q26" s="3">
        <v>11</v>
      </c>
      <c r="R26" s="3">
        <v>8</v>
      </c>
      <c r="S26" s="3">
        <f t="shared" si="1"/>
        <v>3</v>
      </c>
      <c r="U26" s="3">
        <v>3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I26" s="3">
        <v>3</v>
      </c>
      <c r="AJ26" s="3"/>
      <c r="AK26" s="4" t="s">
        <v>29</v>
      </c>
      <c r="AL26" s="3">
        <f t="shared" si="2"/>
        <v>18</v>
      </c>
      <c r="AM26" s="3">
        <v>9</v>
      </c>
      <c r="AN26" s="3">
        <v>5</v>
      </c>
      <c r="AO26" s="3">
        <v>3</v>
      </c>
      <c r="AP26" s="3">
        <v>1</v>
      </c>
      <c r="AQ26" s="3">
        <v>20</v>
      </c>
      <c r="AR26" s="3">
        <v>13</v>
      </c>
      <c r="AS26" s="3">
        <f t="shared" si="3"/>
        <v>7</v>
      </c>
    </row>
    <row r="27" spans="2:45" ht="15" thickBot="1">
      <c r="B27" s="5" t="s">
        <v>50</v>
      </c>
      <c r="C27" s="6">
        <v>0</v>
      </c>
      <c r="D27" s="5" t="s">
        <v>23</v>
      </c>
      <c r="E27" s="6">
        <v>4</v>
      </c>
      <c r="F27" s="5" t="s">
        <v>45</v>
      </c>
      <c r="H27" s="3">
        <v>4</v>
      </c>
      <c r="I27" s="3">
        <v>12</v>
      </c>
      <c r="J27" s="3"/>
      <c r="K27" s="4" t="s">
        <v>17</v>
      </c>
      <c r="L27" s="3">
        <f t="shared" si="0"/>
        <v>12</v>
      </c>
      <c r="M27" s="3">
        <v>10</v>
      </c>
      <c r="N27" s="3">
        <v>4</v>
      </c>
      <c r="O27" s="3">
        <v>0</v>
      </c>
      <c r="P27" s="3">
        <v>6</v>
      </c>
      <c r="Q27" s="3">
        <v>12</v>
      </c>
      <c r="R27" s="3">
        <v>21</v>
      </c>
      <c r="S27" s="3">
        <f t="shared" si="1"/>
        <v>-9</v>
      </c>
      <c r="U27" s="3">
        <v>4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I27" s="3">
        <v>4</v>
      </c>
      <c r="AJ27" s="3"/>
      <c r="AK27" s="4" t="s">
        <v>31</v>
      </c>
      <c r="AL27" s="3">
        <f t="shared" si="2"/>
        <v>16</v>
      </c>
      <c r="AM27" s="3">
        <v>10</v>
      </c>
      <c r="AN27" s="3">
        <v>5</v>
      </c>
      <c r="AO27" s="3">
        <v>1</v>
      </c>
      <c r="AP27" s="3">
        <v>4</v>
      </c>
      <c r="AQ27" s="3">
        <v>19</v>
      </c>
      <c r="AR27" s="3">
        <v>15</v>
      </c>
      <c r="AS27" s="3">
        <f t="shared" si="3"/>
        <v>4</v>
      </c>
    </row>
    <row r="28" spans="2:45" ht="15" thickBot="1">
      <c r="B28" s="5" t="s">
        <v>48</v>
      </c>
      <c r="C28" s="6">
        <v>1</v>
      </c>
      <c r="D28" s="5" t="s">
        <v>23</v>
      </c>
      <c r="E28" s="6">
        <v>1</v>
      </c>
      <c r="F28" s="5" t="s">
        <v>41</v>
      </c>
      <c r="H28" s="3">
        <v>5</v>
      </c>
      <c r="I28" s="3">
        <v>13</v>
      </c>
      <c r="J28" s="3"/>
      <c r="K28" s="4" t="s">
        <v>18</v>
      </c>
      <c r="L28" s="3">
        <f t="shared" si="0"/>
        <v>11</v>
      </c>
      <c r="M28" s="3">
        <v>10</v>
      </c>
      <c r="N28" s="3">
        <v>3</v>
      </c>
      <c r="O28" s="3">
        <v>2</v>
      </c>
      <c r="P28" s="3">
        <v>5</v>
      </c>
      <c r="Q28" s="3">
        <v>5</v>
      </c>
      <c r="R28" s="3">
        <v>7</v>
      </c>
      <c r="S28" s="3">
        <f t="shared" si="1"/>
        <v>-2</v>
      </c>
      <c r="U28" s="3">
        <v>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I28" s="3">
        <v>5</v>
      </c>
      <c r="AJ28" s="3"/>
      <c r="AK28" s="4" t="s">
        <v>14</v>
      </c>
      <c r="AL28" s="3">
        <f t="shared" si="2"/>
        <v>16</v>
      </c>
      <c r="AM28" s="3">
        <v>10</v>
      </c>
      <c r="AN28" s="3">
        <v>5</v>
      </c>
      <c r="AO28" s="3">
        <v>1</v>
      </c>
      <c r="AP28" s="3">
        <v>4</v>
      </c>
      <c r="AQ28" s="3">
        <v>14</v>
      </c>
      <c r="AR28" s="3">
        <v>10</v>
      </c>
      <c r="AS28" s="3">
        <f t="shared" si="3"/>
        <v>4</v>
      </c>
    </row>
    <row r="29" spans="2:45" ht="15" thickBot="1">
      <c r="B29" s="5" t="s">
        <v>43</v>
      </c>
      <c r="C29" s="6">
        <v>3</v>
      </c>
      <c r="D29" s="5" t="s">
        <v>23</v>
      </c>
      <c r="E29" s="6">
        <v>1</v>
      </c>
      <c r="F29" s="5" t="s">
        <v>40</v>
      </c>
      <c r="H29" s="3">
        <v>6</v>
      </c>
      <c r="I29" s="3">
        <v>18</v>
      </c>
      <c r="J29" s="3"/>
      <c r="K29" s="4" t="s">
        <v>15</v>
      </c>
      <c r="L29" s="3">
        <f t="shared" si="0"/>
        <v>10</v>
      </c>
      <c r="M29" s="3">
        <v>10</v>
      </c>
      <c r="N29" s="3">
        <v>3</v>
      </c>
      <c r="O29" s="3">
        <v>1</v>
      </c>
      <c r="P29" s="3">
        <v>6</v>
      </c>
      <c r="Q29" s="3">
        <v>10</v>
      </c>
      <c r="R29" s="3">
        <v>17</v>
      </c>
      <c r="S29" s="3">
        <f t="shared" si="1"/>
        <v>-7</v>
      </c>
      <c r="U29" s="3">
        <v>6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I29" s="3">
        <v>6</v>
      </c>
      <c r="AJ29" s="3"/>
      <c r="AK29" s="4" t="s">
        <v>32</v>
      </c>
      <c r="AL29" s="3">
        <f t="shared" si="2"/>
        <v>15</v>
      </c>
      <c r="AM29" s="3">
        <v>9</v>
      </c>
      <c r="AN29" s="3">
        <v>4</v>
      </c>
      <c r="AO29" s="3">
        <v>3</v>
      </c>
      <c r="AP29" s="3">
        <v>2</v>
      </c>
      <c r="AQ29" s="3">
        <v>16</v>
      </c>
      <c r="AR29" s="3">
        <v>11</v>
      </c>
      <c r="AS29" s="3">
        <f t="shared" si="3"/>
        <v>5</v>
      </c>
    </row>
    <row r="30" spans="2:45" ht="15" thickBot="1">
      <c r="B30" s="5" t="s">
        <v>53</v>
      </c>
      <c r="C30" s="6">
        <v>0</v>
      </c>
      <c r="D30" s="5" t="s">
        <v>23</v>
      </c>
      <c r="E30" s="6">
        <v>1</v>
      </c>
      <c r="F30" s="5" t="s">
        <v>46</v>
      </c>
      <c r="U30" s="3">
        <v>7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I30" s="3">
        <v>7</v>
      </c>
      <c r="AJ30" s="3"/>
      <c r="AK30" s="4" t="s">
        <v>34</v>
      </c>
      <c r="AL30" s="3">
        <f t="shared" si="2"/>
        <v>15</v>
      </c>
      <c r="AM30" s="3">
        <v>11</v>
      </c>
      <c r="AN30" s="3">
        <v>3</v>
      </c>
      <c r="AO30" s="3">
        <v>6</v>
      </c>
      <c r="AP30" s="3">
        <v>2</v>
      </c>
      <c r="AQ30" s="3">
        <v>13</v>
      </c>
      <c r="AR30" s="3">
        <v>11</v>
      </c>
      <c r="AS30" s="3">
        <f t="shared" si="3"/>
        <v>2</v>
      </c>
    </row>
    <row r="31" spans="2:45" ht="15" thickBot="1">
      <c r="B31" s="5" t="s">
        <v>44</v>
      </c>
      <c r="C31" s="6">
        <v>0</v>
      </c>
      <c r="D31" s="5" t="s">
        <v>23</v>
      </c>
      <c r="E31" s="6">
        <v>2</v>
      </c>
      <c r="F31" s="5" t="s">
        <v>39</v>
      </c>
      <c r="H31" s="1" t="s">
        <v>11</v>
      </c>
      <c r="U31" s="3">
        <v>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I31" s="3">
        <v>8</v>
      </c>
      <c r="AJ31" s="3"/>
      <c r="AK31" s="4" t="s">
        <v>24</v>
      </c>
      <c r="AL31" s="3">
        <f t="shared" si="2"/>
        <v>14</v>
      </c>
      <c r="AM31" s="3">
        <v>10</v>
      </c>
      <c r="AN31" s="3">
        <v>4</v>
      </c>
      <c r="AO31" s="3">
        <v>2</v>
      </c>
      <c r="AP31" s="3">
        <v>4</v>
      </c>
      <c r="AQ31" s="3">
        <v>12</v>
      </c>
      <c r="AR31" s="3">
        <v>10</v>
      </c>
      <c r="AS31" s="3">
        <f t="shared" si="3"/>
        <v>2</v>
      </c>
    </row>
    <row r="32" spans="2:45" ht="15" thickBot="1">
      <c r="H32" s="12" t="s">
        <v>0</v>
      </c>
      <c r="I32" s="12"/>
      <c r="J32" s="12"/>
      <c r="K32" s="12" t="s">
        <v>1</v>
      </c>
      <c r="L32" s="12" t="s">
        <v>2</v>
      </c>
      <c r="M32" s="12" t="s">
        <v>3</v>
      </c>
      <c r="N32" s="12" t="s">
        <v>4</v>
      </c>
      <c r="O32" s="12" t="s">
        <v>5</v>
      </c>
      <c r="P32" s="12" t="s">
        <v>6</v>
      </c>
      <c r="Q32" s="12" t="s">
        <v>7</v>
      </c>
      <c r="R32" s="12" t="s">
        <v>8</v>
      </c>
      <c r="S32" s="12" t="s">
        <v>9</v>
      </c>
      <c r="U32" s="3">
        <v>9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I32" s="3">
        <v>9</v>
      </c>
      <c r="AJ32" s="3"/>
      <c r="AK32" s="4" t="s">
        <v>28</v>
      </c>
      <c r="AL32" s="3">
        <f t="shared" si="2"/>
        <v>13</v>
      </c>
      <c r="AM32" s="3">
        <v>10</v>
      </c>
      <c r="AN32" s="3">
        <v>4</v>
      </c>
      <c r="AO32" s="3">
        <v>1</v>
      </c>
      <c r="AP32" s="3">
        <v>5</v>
      </c>
      <c r="AQ32" s="3">
        <v>14</v>
      </c>
      <c r="AR32" s="3">
        <v>9</v>
      </c>
      <c r="AS32" s="3">
        <f t="shared" si="3"/>
        <v>5</v>
      </c>
    </row>
    <row r="33" spans="8:45" ht="15.75" thickTop="1" thickBot="1">
      <c r="H33" s="7">
        <v>1</v>
      </c>
      <c r="I33" s="7">
        <v>5</v>
      </c>
      <c r="J33" s="3"/>
      <c r="K33" s="4" t="s">
        <v>31</v>
      </c>
      <c r="L33" s="3">
        <f t="shared" ref="L33:L38" si="4">(N33*3)+(O33*1)</f>
        <v>16</v>
      </c>
      <c r="M33" s="3">
        <v>11</v>
      </c>
      <c r="N33" s="3">
        <v>5</v>
      </c>
      <c r="O33" s="3">
        <v>1</v>
      </c>
      <c r="P33" s="3">
        <v>5</v>
      </c>
      <c r="Q33" s="3">
        <v>19</v>
      </c>
      <c r="R33" s="3">
        <v>17</v>
      </c>
      <c r="S33" s="3">
        <f t="shared" ref="S33:S38" si="5">+Q33-R33</f>
        <v>2</v>
      </c>
      <c r="U33" s="3">
        <v>10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I33" s="3">
        <v>10</v>
      </c>
      <c r="AJ33" s="3"/>
      <c r="AK33" s="4" t="s">
        <v>16</v>
      </c>
      <c r="AL33" s="3">
        <f t="shared" si="2"/>
        <v>12</v>
      </c>
      <c r="AM33" s="3">
        <v>10</v>
      </c>
      <c r="AN33" s="3">
        <v>2</v>
      </c>
      <c r="AO33" s="3">
        <v>6</v>
      </c>
      <c r="AP33" s="3">
        <v>2</v>
      </c>
      <c r="AQ33" s="3">
        <v>11</v>
      </c>
      <c r="AR33" s="3">
        <v>8</v>
      </c>
      <c r="AS33" s="3">
        <f t="shared" si="3"/>
        <v>3</v>
      </c>
    </row>
    <row r="34" spans="8:45" ht="15" thickBot="1">
      <c r="H34" s="7">
        <v>2</v>
      </c>
      <c r="I34" s="7">
        <v>6</v>
      </c>
      <c r="J34" s="3"/>
      <c r="K34" s="4" t="s">
        <v>19</v>
      </c>
      <c r="L34" s="3">
        <f t="shared" si="4"/>
        <v>15</v>
      </c>
      <c r="M34" s="3">
        <v>10</v>
      </c>
      <c r="N34" s="3">
        <v>4</v>
      </c>
      <c r="O34" s="3">
        <v>3</v>
      </c>
      <c r="P34" s="3">
        <v>3</v>
      </c>
      <c r="Q34" s="3">
        <v>18</v>
      </c>
      <c r="R34" s="3">
        <v>14</v>
      </c>
      <c r="S34" s="3">
        <f t="shared" si="5"/>
        <v>4</v>
      </c>
      <c r="U34" s="3">
        <v>11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I34" s="3">
        <v>11</v>
      </c>
      <c r="AJ34" s="3"/>
      <c r="AK34" s="4" t="s">
        <v>19</v>
      </c>
      <c r="AL34" s="3">
        <f t="shared" si="2"/>
        <v>12</v>
      </c>
      <c r="AM34" s="3">
        <v>9</v>
      </c>
      <c r="AN34" s="3">
        <v>3</v>
      </c>
      <c r="AO34" s="3">
        <v>3</v>
      </c>
      <c r="AP34" s="3">
        <v>3</v>
      </c>
      <c r="AQ34" s="3">
        <v>15</v>
      </c>
      <c r="AR34" s="3">
        <v>13</v>
      </c>
      <c r="AS34" s="3">
        <f t="shared" si="3"/>
        <v>2</v>
      </c>
    </row>
    <row r="35" spans="8:45" ht="15" thickBot="1">
      <c r="H35" s="7">
        <v>3</v>
      </c>
      <c r="I35" s="7">
        <v>7</v>
      </c>
      <c r="J35" s="3"/>
      <c r="K35" s="4" t="s">
        <v>34</v>
      </c>
      <c r="L35" s="3">
        <f t="shared" si="4"/>
        <v>15</v>
      </c>
      <c r="M35" s="3">
        <v>11</v>
      </c>
      <c r="N35" s="3">
        <v>3</v>
      </c>
      <c r="O35" s="3">
        <v>6</v>
      </c>
      <c r="P35" s="3">
        <v>2</v>
      </c>
      <c r="Q35" s="3">
        <v>13</v>
      </c>
      <c r="R35" s="3">
        <v>11</v>
      </c>
      <c r="S35" s="3">
        <f t="shared" si="5"/>
        <v>2</v>
      </c>
      <c r="U35" s="3">
        <v>12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I35" s="3">
        <v>12</v>
      </c>
      <c r="AJ35" s="3"/>
      <c r="AK35" s="4" t="s">
        <v>17</v>
      </c>
      <c r="AL35" s="3">
        <f t="shared" si="2"/>
        <v>12</v>
      </c>
      <c r="AM35" s="3">
        <v>10</v>
      </c>
      <c r="AN35" s="3">
        <v>4</v>
      </c>
      <c r="AO35" s="3">
        <v>0</v>
      </c>
      <c r="AP35" s="3">
        <v>6</v>
      </c>
      <c r="AQ35" s="3">
        <v>12</v>
      </c>
      <c r="AR35" s="3">
        <v>21</v>
      </c>
      <c r="AS35" s="3">
        <f t="shared" si="3"/>
        <v>-9</v>
      </c>
    </row>
    <row r="36" spans="8:45" ht="15" thickBot="1">
      <c r="H36" s="3">
        <v>4</v>
      </c>
      <c r="I36" s="3">
        <v>10</v>
      </c>
      <c r="J36" s="3"/>
      <c r="K36" s="4" t="s">
        <v>24</v>
      </c>
      <c r="L36" s="3">
        <f t="shared" si="4"/>
        <v>15</v>
      </c>
      <c r="M36" s="3">
        <v>10</v>
      </c>
      <c r="N36" s="3">
        <v>4</v>
      </c>
      <c r="O36" s="3">
        <v>3</v>
      </c>
      <c r="P36" s="3">
        <v>4</v>
      </c>
      <c r="Q36" s="3">
        <v>13</v>
      </c>
      <c r="R36" s="3">
        <v>11</v>
      </c>
      <c r="S36" s="3">
        <f t="shared" si="5"/>
        <v>2</v>
      </c>
      <c r="U36" s="3">
        <v>13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I36" s="3">
        <v>13</v>
      </c>
      <c r="AJ36" s="3"/>
      <c r="AK36" s="4" t="s">
        <v>18</v>
      </c>
      <c r="AL36" s="3">
        <f t="shared" si="2"/>
        <v>11</v>
      </c>
      <c r="AM36" s="3">
        <v>10</v>
      </c>
      <c r="AN36" s="3">
        <v>3</v>
      </c>
      <c r="AO36" s="3">
        <v>2</v>
      </c>
      <c r="AP36" s="3">
        <v>5</v>
      </c>
      <c r="AQ36" s="3">
        <v>5</v>
      </c>
      <c r="AR36" s="3">
        <v>7</v>
      </c>
      <c r="AS36" s="3">
        <f t="shared" si="3"/>
        <v>-2</v>
      </c>
    </row>
    <row r="37" spans="8:45" ht="15" thickBot="1">
      <c r="H37" s="3">
        <v>5</v>
      </c>
      <c r="I37" s="3">
        <v>11</v>
      </c>
      <c r="J37" s="3"/>
      <c r="K37" s="4" t="s">
        <v>28</v>
      </c>
      <c r="L37" s="3">
        <f t="shared" si="4"/>
        <v>13</v>
      </c>
      <c r="M37" s="3">
        <v>10</v>
      </c>
      <c r="N37" s="3">
        <v>4</v>
      </c>
      <c r="O37" s="3">
        <v>1</v>
      </c>
      <c r="P37" s="3">
        <v>5</v>
      </c>
      <c r="Q37" s="3">
        <v>14</v>
      </c>
      <c r="R37" s="3">
        <v>9</v>
      </c>
      <c r="S37" s="3">
        <f t="shared" si="5"/>
        <v>5</v>
      </c>
      <c r="U37" s="3">
        <v>14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I37" s="3">
        <v>14</v>
      </c>
      <c r="AJ37" s="3"/>
      <c r="AK37" s="4" t="s">
        <v>26</v>
      </c>
      <c r="AL37" s="3">
        <f t="shared" si="2"/>
        <v>11</v>
      </c>
      <c r="AM37" s="3">
        <v>10</v>
      </c>
      <c r="AN37" s="3">
        <v>3</v>
      </c>
      <c r="AO37" s="3">
        <v>2</v>
      </c>
      <c r="AP37" s="3">
        <v>5</v>
      </c>
      <c r="AQ37" s="3">
        <v>10</v>
      </c>
      <c r="AR37" s="3">
        <v>19</v>
      </c>
      <c r="AS37" s="3">
        <f t="shared" si="3"/>
        <v>-9</v>
      </c>
    </row>
    <row r="38" spans="8:45" ht="15" thickBot="1">
      <c r="H38" s="3">
        <v>6</v>
      </c>
      <c r="I38" s="3">
        <v>14</v>
      </c>
      <c r="J38" s="3"/>
      <c r="K38" s="4" t="s">
        <v>27</v>
      </c>
      <c r="L38" s="3">
        <f t="shared" si="4"/>
        <v>9</v>
      </c>
      <c r="M38" s="3">
        <v>10</v>
      </c>
      <c r="N38" s="3">
        <v>2</v>
      </c>
      <c r="O38" s="3">
        <v>3</v>
      </c>
      <c r="P38" s="3">
        <v>5</v>
      </c>
      <c r="Q38" s="3">
        <v>5</v>
      </c>
      <c r="R38" s="3">
        <v>16</v>
      </c>
      <c r="S38" s="3">
        <f t="shared" si="5"/>
        <v>-11</v>
      </c>
      <c r="U38" s="3">
        <v>15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I38" s="3">
        <v>15</v>
      </c>
      <c r="AJ38" s="3"/>
      <c r="AK38" s="4" t="s">
        <v>15</v>
      </c>
      <c r="AL38" s="3">
        <f t="shared" si="2"/>
        <v>10</v>
      </c>
      <c r="AM38" s="3">
        <v>9</v>
      </c>
      <c r="AN38" s="3">
        <v>3</v>
      </c>
      <c r="AO38" s="3">
        <v>1</v>
      </c>
      <c r="AP38" s="3">
        <v>5</v>
      </c>
      <c r="AQ38" s="3">
        <v>9</v>
      </c>
      <c r="AR38" s="3">
        <v>14</v>
      </c>
      <c r="AS38" s="3">
        <f t="shared" si="3"/>
        <v>-5</v>
      </c>
    </row>
    <row r="39" spans="8:45" ht="15" thickBot="1">
      <c r="U39" s="3">
        <v>16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I39" s="3">
        <v>16</v>
      </c>
      <c r="AJ39" s="3"/>
      <c r="AK39" s="4" t="s">
        <v>33</v>
      </c>
      <c r="AL39" s="3">
        <f t="shared" si="2"/>
        <v>10</v>
      </c>
      <c r="AM39" s="3">
        <v>10</v>
      </c>
      <c r="AN39" s="3">
        <v>3</v>
      </c>
      <c r="AO39" s="3">
        <v>1</v>
      </c>
      <c r="AP39" s="3">
        <v>6</v>
      </c>
      <c r="AQ39" s="3">
        <v>7</v>
      </c>
      <c r="AR39" s="3">
        <v>13</v>
      </c>
      <c r="AS39" s="3">
        <f t="shared" si="3"/>
        <v>-6</v>
      </c>
    </row>
    <row r="40" spans="8:45" ht="15" thickBot="1">
      <c r="H40" s="1" t="s">
        <v>12</v>
      </c>
      <c r="U40" s="3">
        <v>17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I40" s="3">
        <v>17</v>
      </c>
      <c r="AJ40" s="3"/>
      <c r="AK40" s="4" t="s">
        <v>27</v>
      </c>
      <c r="AL40" s="3">
        <f t="shared" si="2"/>
        <v>9</v>
      </c>
      <c r="AM40" s="3">
        <v>10</v>
      </c>
      <c r="AN40" s="3">
        <v>2</v>
      </c>
      <c r="AO40" s="3">
        <v>3</v>
      </c>
      <c r="AP40" s="3">
        <v>5</v>
      </c>
      <c r="AQ40" s="3">
        <v>5</v>
      </c>
      <c r="AR40" s="3">
        <v>16</v>
      </c>
      <c r="AS40" s="3">
        <f t="shared" si="3"/>
        <v>-11</v>
      </c>
    </row>
    <row r="41" spans="8:45" ht="15" thickBot="1">
      <c r="H41" s="12" t="s">
        <v>0</v>
      </c>
      <c r="I41" s="12"/>
      <c r="J41" s="12"/>
      <c r="K41" s="12" t="s">
        <v>1</v>
      </c>
      <c r="L41" s="12" t="s">
        <v>2</v>
      </c>
      <c r="M41" s="12" t="s">
        <v>3</v>
      </c>
      <c r="N41" s="12" t="s">
        <v>4</v>
      </c>
      <c r="O41" s="12" t="s">
        <v>5</v>
      </c>
      <c r="P41" s="12" t="s">
        <v>6</v>
      </c>
      <c r="Q41" s="12" t="s">
        <v>7</v>
      </c>
      <c r="R41" s="12" t="s">
        <v>8</v>
      </c>
      <c r="S41" s="12" t="s">
        <v>9</v>
      </c>
      <c r="U41" s="3">
        <v>18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I41" s="3">
        <v>18</v>
      </c>
      <c r="AJ41" s="3"/>
      <c r="AK41" s="4" t="s">
        <v>25</v>
      </c>
      <c r="AL41" s="3">
        <f t="shared" si="2"/>
        <v>8</v>
      </c>
      <c r="AM41" s="3">
        <v>10</v>
      </c>
      <c r="AN41" s="3">
        <v>2</v>
      </c>
      <c r="AO41" s="3">
        <v>2</v>
      </c>
      <c r="AP41" s="3">
        <v>6</v>
      </c>
      <c r="AQ41" s="3">
        <v>6</v>
      </c>
      <c r="AR41" s="3">
        <v>15</v>
      </c>
      <c r="AS41" s="3">
        <f t="shared" si="3"/>
        <v>-9</v>
      </c>
    </row>
    <row r="42" spans="8:45" ht="15.75" thickTop="1" thickBot="1">
      <c r="H42" s="7">
        <v>1</v>
      </c>
      <c r="I42" s="7">
        <v>1</v>
      </c>
      <c r="J42" s="3"/>
      <c r="K42" s="4" t="s">
        <v>30</v>
      </c>
      <c r="L42" s="3">
        <f t="shared" ref="L42:L47" si="6">(N42*3)+(O42*1)</f>
        <v>24</v>
      </c>
      <c r="M42" s="3">
        <v>10</v>
      </c>
      <c r="N42" s="3">
        <v>7</v>
      </c>
      <c r="O42" s="3">
        <v>3</v>
      </c>
      <c r="P42" s="3">
        <v>0</v>
      </c>
      <c r="Q42" s="3">
        <v>20</v>
      </c>
      <c r="R42" s="3">
        <v>8</v>
      </c>
      <c r="S42" s="3">
        <f t="shared" ref="S42:S47" si="7">+Q42-R42</f>
        <v>12</v>
      </c>
    </row>
    <row r="43" spans="8:45" ht="15" thickBot="1">
      <c r="H43" s="7">
        <v>2</v>
      </c>
      <c r="I43" s="7">
        <v>4</v>
      </c>
      <c r="J43" s="3"/>
      <c r="K43" s="4" t="s">
        <v>29</v>
      </c>
      <c r="L43" s="3">
        <f t="shared" si="6"/>
        <v>18</v>
      </c>
      <c r="M43" s="3">
        <v>10</v>
      </c>
      <c r="N43" s="3">
        <v>5</v>
      </c>
      <c r="O43" s="3">
        <v>3</v>
      </c>
      <c r="P43" s="3">
        <v>2</v>
      </c>
      <c r="Q43" s="3">
        <v>20</v>
      </c>
      <c r="R43" s="3">
        <v>14</v>
      </c>
      <c r="S43" s="3">
        <f t="shared" si="7"/>
        <v>6</v>
      </c>
      <c r="X43" s="1">
        <f>SUM(X23:X42)</f>
        <v>0</v>
      </c>
      <c r="Y43" s="1">
        <f t="shared" ref="Y43:AE43" si="8">SUM(Y23:Y42)</f>
        <v>0</v>
      </c>
      <c r="Z43" s="1">
        <f t="shared" si="8"/>
        <v>0</v>
      </c>
      <c r="AA43" s="1">
        <f t="shared" si="8"/>
        <v>0</v>
      </c>
      <c r="AB43" s="1">
        <f t="shared" si="8"/>
        <v>0</v>
      </c>
      <c r="AC43" s="1">
        <f t="shared" si="8"/>
        <v>0</v>
      </c>
      <c r="AD43" s="1">
        <f t="shared" si="8"/>
        <v>0</v>
      </c>
      <c r="AE43" s="1">
        <f t="shared" si="8"/>
        <v>0</v>
      </c>
      <c r="AL43" s="1">
        <f>SUM(AL23:AL42)</f>
        <v>242</v>
      </c>
      <c r="AM43" s="1">
        <f t="shared" ref="AM43:AS43" si="9">SUM(AM23:AM42)</f>
        <v>176</v>
      </c>
      <c r="AN43" s="1">
        <f t="shared" si="9"/>
        <v>66</v>
      </c>
      <c r="AO43" s="1">
        <f t="shared" si="9"/>
        <v>44</v>
      </c>
      <c r="AP43" s="1">
        <f t="shared" si="9"/>
        <v>66</v>
      </c>
      <c r="AQ43" s="1">
        <f t="shared" si="9"/>
        <v>220</v>
      </c>
      <c r="AR43" s="1">
        <f t="shared" si="9"/>
        <v>218</v>
      </c>
      <c r="AS43" s="1">
        <f t="shared" si="9"/>
        <v>2</v>
      </c>
    </row>
    <row r="44" spans="8:45" ht="15" thickBot="1">
      <c r="H44" s="7">
        <v>3</v>
      </c>
      <c r="I44" s="7">
        <v>3</v>
      </c>
      <c r="J44" s="3"/>
      <c r="K44" s="4" t="s">
        <v>32</v>
      </c>
      <c r="L44" s="3">
        <f t="shared" si="6"/>
        <v>18</v>
      </c>
      <c r="M44" s="3">
        <v>10</v>
      </c>
      <c r="N44" s="3">
        <v>5</v>
      </c>
      <c r="O44" s="3">
        <v>3</v>
      </c>
      <c r="P44" s="3">
        <v>2</v>
      </c>
      <c r="Q44" s="3">
        <v>18</v>
      </c>
      <c r="R44" s="3">
        <v>11</v>
      </c>
      <c r="S44" s="3">
        <f t="shared" si="7"/>
        <v>7</v>
      </c>
    </row>
    <row r="45" spans="8:45" ht="15" thickBot="1">
      <c r="H45" s="3">
        <v>4</v>
      </c>
      <c r="I45" s="3">
        <v>15</v>
      </c>
      <c r="J45" s="3"/>
      <c r="K45" s="4" t="s">
        <v>26</v>
      </c>
      <c r="L45" s="3">
        <f t="shared" si="6"/>
        <v>11</v>
      </c>
      <c r="M45" s="3">
        <v>10</v>
      </c>
      <c r="N45" s="3">
        <v>3</v>
      </c>
      <c r="O45" s="3">
        <v>2</v>
      </c>
      <c r="P45" s="3">
        <v>5</v>
      </c>
      <c r="Q45" s="3">
        <v>10</v>
      </c>
      <c r="R45" s="3">
        <v>19</v>
      </c>
      <c r="S45" s="3">
        <f t="shared" si="7"/>
        <v>-9</v>
      </c>
    </row>
    <row r="46" spans="8:45" ht="15" thickBot="1">
      <c r="H46" s="3">
        <v>5</v>
      </c>
      <c r="I46" s="3">
        <v>16</v>
      </c>
      <c r="J46" s="3"/>
      <c r="K46" s="4" t="s">
        <v>33</v>
      </c>
      <c r="L46" s="3">
        <f t="shared" si="6"/>
        <v>10</v>
      </c>
      <c r="M46" s="3">
        <v>10</v>
      </c>
      <c r="N46" s="3">
        <v>3</v>
      </c>
      <c r="O46" s="3">
        <v>1</v>
      </c>
      <c r="P46" s="3">
        <v>6</v>
      </c>
      <c r="Q46" s="3">
        <v>7</v>
      </c>
      <c r="R46" s="3">
        <v>13</v>
      </c>
      <c r="S46" s="3">
        <f t="shared" si="7"/>
        <v>-6</v>
      </c>
      <c r="AK46" s="1" t="s">
        <v>55</v>
      </c>
    </row>
    <row r="47" spans="8:45" ht="15" thickBot="1">
      <c r="H47" s="3">
        <v>6</v>
      </c>
      <c r="I47" s="3">
        <v>17</v>
      </c>
      <c r="J47" s="3"/>
      <c r="K47" s="4" t="s">
        <v>25</v>
      </c>
      <c r="L47" s="3">
        <f t="shared" si="6"/>
        <v>8</v>
      </c>
      <c r="M47" s="3">
        <v>10</v>
      </c>
      <c r="N47" s="3">
        <v>2</v>
      </c>
      <c r="O47" s="3">
        <v>2</v>
      </c>
      <c r="P47" s="3">
        <v>6</v>
      </c>
      <c r="Q47" s="3">
        <v>6</v>
      </c>
      <c r="R47" s="3">
        <v>15</v>
      </c>
      <c r="S47" s="3">
        <f t="shared" si="7"/>
        <v>-9</v>
      </c>
      <c r="AK47" s="1" t="s">
        <v>56</v>
      </c>
    </row>
    <row r="48" spans="8:45">
      <c r="W48" s="8"/>
      <c r="AK48" s="8" t="s">
        <v>57</v>
      </c>
    </row>
    <row r="49" spans="12:37">
      <c r="L49" s="1">
        <f>SUM(L23:L47)</f>
        <v>252</v>
      </c>
      <c r="M49" s="1">
        <f t="shared" ref="M49:S49" si="10">SUM(M23:M47)</f>
        <v>182</v>
      </c>
      <c r="N49" s="1">
        <f t="shared" si="10"/>
        <v>69</v>
      </c>
      <c r="O49" s="1">
        <f t="shared" si="10"/>
        <v>45</v>
      </c>
      <c r="P49" s="1">
        <f t="shared" si="10"/>
        <v>69</v>
      </c>
      <c r="Q49" s="1">
        <f t="shared" si="10"/>
        <v>228</v>
      </c>
      <c r="R49" s="1">
        <f t="shared" si="10"/>
        <v>226</v>
      </c>
      <c r="S49" s="1">
        <f t="shared" si="10"/>
        <v>2</v>
      </c>
      <c r="W49" s="8"/>
      <c r="AK49" s="8" t="s">
        <v>58</v>
      </c>
    </row>
    <row r="50" spans="12:37">
      <c r="W50" s="8"/>
      <c r="AK50" s="8" t="s">
        <v>62</v>
      </c>
    </row>
  </sheetData>
  <sortState ref="W24:AE41">
    <sortCondition descending="1" ref="X24:X41"/>
    <sortCondition descending="1" ref="AE24:AE41"/>
    <sortCondition descending="1" ref="AC24:AC41"/>
  </sortState>
  <mergeCells count="2">
    <mergeCell ref="P1:R1"/>
    <mergeCell ref="M1:N1"/>
  </mergeCells>
  <conditionalFormatting sqref="X43">
    <cfRule type="cellIs" dxfId="31" priority="107" operator="notEqual">
      <formula>$L$49</formula>
    </cfRule>
  </conditionalFormatting>
  <conditionalFormatting sqref="Y43">
    <cfRule type="cellIs" dxfId="30" priority="106" operator="notEqual">
      <formula>$M$49</formula>
    </cfRule>
  </conditionalFormatting>
  <conditionalFormatting sqref="Z43">
    <cfRule type="cellIs" dxfId="29" priority="105" operator="notEqual">
      <formula>$N$49</formula>
    </cfRule>
  </conditionalFormatting>
  <conditionalFormatting sqref="AA43">
    <cfRule type="cellIs" dxfId="28" priority="104" operator="notEqual">
      <formula>$O$49</formula>
    </cfRule>
  </conditionalFormatting>
  <conditionalFormatting sqref="AB43">
    <cfRule type="cellIs" dxfId="27" priority="103" operator="notEqual">
      <formula>$P$49</formula>
    </cfRule>
  </conditionalFormatting>
  <conditionalFormatting sqref="AC43">
    <cfRule type="cellIs" dxfId="26" priority="102" operator="notEqual">
      <formula>$Q$49</formula>
    </cfRule>
  </conditionalFormatting>
  <conditionalFormatting sqref="AD43">
    <cfRule type="cellIs" dxfId="25" priority="101" operator="notEqual">
      <formula>$R$49</formula>
    </cfRule>
  </conditionalFormatting>
  <conditionalFormatting sqref="AE43">
    <cfRule type="cellIs" dxfId="24" priority="100" operator="notEqual">
      <formula>$S$49</formula>
    </cfRule>
  </conditionalFormatting>
  <conditionalFormatting sqref="AM24:AM41">
    <cfRule type="cellIs" dxfId="23" priority="72" operator="lessThan">
      <formula>$F$2</formula>
    </cfRule>
  </conditionalFormatting>
  <conditionalFormatting sqref="AM24:AM41">
    <cfRule type="cellIs" dxfId="22" priority="71" operator="greaterThan">
      <formula>$F$2</formula>
    </cfRule>
  </conditionalFormatting>
  <conditionalFormatting sqref="AM40">
    <cfRule type="cellIs" dxfId="21" priority="70" operator="lessThan">
      <formula>$F$2</formula>
    </cfRule>
  </conditionalFormatting>
  <conditionalFormatting sqref="AM40">
    <cfRule type="cellIs" dxfId="20" priority="69" operator="greaterThan">
      <formula>$F$2</formula>
    </cfRule>
  </conditionalFormatting>
  <conditionalFormatting sqref="AM26">
    <cfRule type="cellIs" dxfId="19" priority="68" operator="lessThan">
      <formula>$F$2</formula>
    </cfRule>
  </conditionalFormatting>
  <conditionalFormatting sqref="AM26">
    <cfRule type="cellIs" dxfId="18" priority="67" operator="greaterThan">
      <formula>$F$2</formula>
    </cfRule>
  </conditionalFormatting>
  <conditionalFormatting sqref="AM25">
    <cfRule type="cellIs" dxfId="17" priority="66" operator="lessThan">
      <formula>$F$2</formula>
    </cfRule>
  </conditionalFormatting>
  <conditionalFormatting sqref="AM25">
    <cfRule type="cellIs" dxfId="16" priority="65" operator="greaterThan">
      <formula>$F$2</formula>
    </cfRule>
  </conditionalFormatting>
  <conditionalFormatting sqref="AM24:AM41">
    <cfRule type="cellIs" dxfId="15" priority="64" operator="lessThan">
      <formula>$F$2</formula>
    </cfRule>
  </conditionalFormatting>
  <conditionalFormatting sqref="AM24:AM41">
    <cfRule type="cellIs" dxfId="14" priority="63" operator="greaterThan">
      <formula>$F$2</formula>
    </cfRule>
  </conditionalFormatting>
  <conditionalFormatting sqref="AL43">
    <cfRule type="cellIs" dxfId="13" priority="62" operator="notEqual">
      <formula>$L$49</formula>
    </cfRule>
  </conditionalFormatting>
  <conditionalFormatting sqref="AM43">
    <cfRule type="cellIs" dxfId="12" priority="61" operator="notEqual">
      <formula>$M$49</formula>
    </cfRule>
  </conditionalFormatting>
  <conditionalFormatting sqref="AN43">
    <cfRule type="cellIs" dxfId="11" priority="60" operator="notEqual">
      <formula>$N$49</formula>
    </cfRule>
  </conditionalFormatting>
  <conditionalFormatting sqref="AO43">
    <cfRule type="cellIs" dxfId="10" priority="59" operator="notEqual">
      <formula>$O$49</formula>
    </cfRule>
  </conditionalFormatting>
  <conditionalFormatting sqref="AP43">
    <cfRule type="cellIs" dxfId="9" priority="58" operator="notEqual">
      <formula>$P$49</formula>
    </cfRule>
  </conditionalFormatting>
  <conditionalFormatting sqref="AQ43">
    <cfRule type="cellIs" dxfId="8" priority="57" operator="notEqual">
      <formula>$Q$49</formula>
    </cfRule>
  </conditionalFormatting>
  <conditionalFormatting sqref="AR43">
    <cfRule type="cellIs" dxfId="7" priority="56" operator="notEqual">
      <formula>$R$49</formula>
    </cfRule>
  </conditionalFormatting>
  <conditionalFormatting sqref="AS43">
    <cfRule type="cellIs" dxfId="6" priority="55" operator="notEqual">
      <formula>$S$49</formula>
    </cfRule>
  </conditionalFormatting>
  <conditionalFormatting sqref="AM40">
    <cfRule type="cellIs" dxfId="5" priority="54" operator="lessThan">
      <formula>$F$2</formula>
    </cfRule>
  </conditionalFormatting>
  <conditionalFormatting sqref="AM40">
    <cfRule type="cellIs" dxfId="4" priority="53" operator="greaterThan">
      <formula>$F$2</formula>
    </cfRule>
  </conditionalFormatting>
  <conditionalFormatting sqref="AM26">
    <cfRule type="cellIs" dxfId="3" priority="52" operator="lessThan">
      <formula>$F$2</formula>
    </cfRule>
  </conditionalFormatting>
  <conditionalFormatting sqref="AM26">
    <cfRule type="cellIs" dxfId="2" priority="51" operator="greaterThan">
      <formula>$F$2</formula>
    </cfRule>
  </conditionalFormatting>
  <conditionalFormatting sqref="AM25">
    <cfRule type="cellIs" dxfId="1" priority="50" operator="lessThan">
      <formula>$F$2</formula>
    </cfRule>
  </conditionalFormatting>
  <conditionalFormatting sqref="AM25">
    <cfRule type="cellIs" dxfId="0" priority="49" operator="greaterThan">
      <formula>$F$2</formula>
    </cfRule>
  </conditionalFormatting>
  <hyperlinks>
    <hyperlink ref="K24" r:id="rId1" display="http://www.record.com.mx/estadisticas/equipo/tigres"/>
    <hyperlink ref="K25" r:id="rId2" display="http://www.record.com.mx/estadisticas/equipo/monterrey"/>
    <hyperlink ref="K29" r:id="rId3" display="http://www.record.com.mx/estadisticas/equipo/santos"/>
    <hyperlink ref="K26" r:id="rId4" display="http://www.record.com.mx/estadisticas/equipo/chivas"/>
    <hyperlink ref="K27" r:id="rId5" display="http://www.record.com.mx/estadisticas/equipo/estudiantes"/>
    <hyperlink ref="K28" r:id="rId6" display="http://www.record.com.mx/estadisticas/equipo/necaxa"/>
    <hyperlink ref="K34" r:id="rId7" display="http://www.record.com.mx/estadisticas/equipo/toluca"/>
    <hyperlink ref="K35" r:id="rId8" display="http://www.record.com.mx/estadisticas/equipo/san_luis"/>
    <hyperlink ref="K36" r:id="rId9" display="http://www.record.com.mx/estadisticas/equipo/atlas"/>
    <hyperlink ref="K33" r:id="rId10" display="http://www.record.com.mx/estadisticas/equipo/america"/>
    <hyperlink ref="K37" r:id="rId11" display="http://www.record.com.mx/estadisticas/equipo/atlante"/>
    <hyperlink ref="K38" r:id="rId12" display="http://www.record.com.mx/estadisticas/equipo/pachuca"/>
    <hyperlink ref="K42" r:id="rId13" display="http://www.record.com.mx/estadisticas/equipo/pumas"/>
    <hyperlink ref="K44" r:id="rId14" display="http://www.record.com.mx/estadisticas/equipo/cruz_azul"/>
    <hyperlink ref="K43" r:id="rId15" display="http://www.record.com.mx/estadisticas/equipo/morelia"/>
    <hyperlink ref="K46" r:id="rId16" display="http://www.record.com.mx/estadisticas/equipo/puebla"/>
    <hyperlink ref="K47" r:id="rId17" display="http://www.record.com.mx/estadisticas/equipo/jaguares"/>
    <hyperlink ref="K45" r:id="rId18" display="http://www.record.com.mx/estadisticas/equipo/queretaro"/>
    <hyperlink ref="M1" r:id="rId19"/>
    <hyperlink ref="P1" r:id="rId20"/>
    <hyperlink ref="AK38" r:id="rId21" display="http://www.record.com.mx/estadisticas/equipo/santos"/>
    <hyperlink ref="AK27" r:id="rId22" display="http://www.record.com.mx/estadisticas/equipo/america"/>
    <hyperlink ref="AK29" r:id="rId23" display="http://www.record.com.mx/estadisticas/equipo/cruz_azul"/>
    <hyperlink ref="AK34" r:id="rId24" display="http://www.record.com.mx/estadisticas/equipo/toluca"/>
    <hyperlink ref="AK36" r:id="rId25" display="http://www.record.com.mx/estadisticas/equipo/necaxa"/>
    <hyperlink ref="AK28" r:id="rId26" display="http://www.record.com.mx/estadisticas/equipo/monterrey"/>
    <hyperlink ref="AK41" r:id="rId27" display="http://www.record.com.mx/estadisticas/equipo/jaguares"/>
    <hyperlink ref="AK35" r:id="rId28" display="http://www.record.com.mx/estadisticas/equipo/estudiantes"/>
    <hyperlink ref="AK37" r:id="rId29" display="http://www.record.com.mx/estadisticas/equipo/queretaro"/>
    <hyperlink ref="AK39" r:id="rId30" display="http://www.record.com.mx/estadisticas/equipo/puebla"/>
    <hyperlink ref="AK30" r:id="rId31" display="http://www.record.com.mx/estadisticas/equipo/san_luis"/>
    <hyperlink ref="AK32" r:id="rId32" display="http://www.record.com.mx/estadisticas/equipo/atlante"/>
    <hyperlink ref="AK33" r:id="rId33" display="http://www.record.com.mx/estadisticas/equipo/chivas"/>
    <hyperlink ref="AK31" r:id="rId34" display="http://www.record.com.mx/estadisticas/equipo/atlas"/>
    <hyperlink ref="AK26" r:id="rId35" display="http://www.record.com.mx/estadisticas/equipo/morelia"/>
    <hyperlink ref="AK40" r:id="rId36" display="http://www.record.com.mx/estadisticas/equipo/pachuca"/>
    <hyperlink ref="AK24" r:id="rId37" display="http://www.record.com.mx/estadisticas/equipo/tigres"/>
    <hyperlink ref="AK25" r:id="rId38" display="http://www.record.com.mx/estadisticas/equipo/pumas"/>
  </hyperlinks>
  <pageMargins left="0.7" right="0.7" top="0.75" bottom="0.75" header="0.3" footer="0.3"/>
  <pageSetup orientation="portrait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GENERAL!Criterios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Corona Cabrera</dc:creator>
  <cp:lastModifiedBy>DAYA</cp:lastModifiedBy>
  <dcterms:created xsi:type="dcterms:W3CDTF">2011-02-13T02:34:05Z</dcterms:created>
  <dcterms:modified xsi:type="dcterms:W3CDTF">2011-08-04T15:59:55Z</dcterms:modified>
</cp:coreProperties>
</file>